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5480" windowHeight="10590" activeTab="0"/>
  </bookViews>
  <sheets>
    <sheet name="tunnel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<sst xmlns="http://schemas.openxmlformats.org/spreadsheetml/2006/main" count="64" uniqueCount="59">
  <si>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Date</t>
  </si>
  <si>
    <t>Tunnels
nombre</t>
  </si>
  <si>
    <t>Ferries</t>
  </si>
  <si>
    <t>NORVEGE</t>
  </si>
  <si>
    <t>Vardo (aller/retour)</t>
  </si>
  <si>
    <t>Vers le Cap nord</t>
  </si>
  <si>
    <t>Retour du Cap Nord</t>
  </si>
  <si>
    <t>Talvik</t>
  </si>
  <si>
    <t>Olderdalen/Tromso</t>
  </si>
  <si>
    <t>Brensholme/Botnhamn</t>
  </si>
  <si>
    <t>nombre</t>
  </si>
  <si>
    <t>prix
CC</t>
  </si>
  <si>
    <t>prix
personnes</t>
  </si>
  <si>
    <t>prix
total</t>
  </si>
  <si>
    <t>Botnhamn/husoy</t>
  </si>
  <si>
    <t>île Senja</t>
  </si>
  <si>
    <t>route de Narvik</t>
  </si>
  <si>
    <t>entre Lodingen et Sortland</t>
  </si>
  <si>
    <t>Kms</t>
  </si>
  <si>
    <t>sud de Langoya</t>
  </si>
  <si>
    <t>vers les Lofoten</t>
  </si>
  <si>
    <t>île de Austvagoy</t>
  </si>
  <si>
    <t>île de Vestvagoy</t>
  </si>
  <si>
    <t>Svolvaer/Skutvik</t>
  </si>
  <si>
    <t>île ostvagoy</t>
  </si>
  <si>
    <t>Steigen</t>
  </si>
  <si>
    <t>jusqu'à Bodo</t>
  </si>
  <si>
    <t>route 17</t>
  </si>
  <si>
    <t>ferry Nesna/Levang</t>
  </si>
  <si>
    <t>ferry Foroy/Agskardet</t>
  </si>
  <si>
    <t>ferry Jetvik/Kilboghamn</t>
  </si>
  <si>
    <t>ferry Tjotta/Forvik</t>
  </si>
  <si>
    <t>ferry Anndalsvag/horn</t>
  </si>
  <si>
    <t>ferry Vennesound/holm</t>
  </si>
  <si>
    <t>avant Trondheim</t>
  </si>
  <si>
    <t>Vers Roros</t>
  </si>
  <si>
    <t>Kristiansund/Aroya</t>
  </si>
  <si>
    <t>Solnes/ Afarnes</t>
  </si>
  <si>
    <t>Linge /Eidsdal</t>
  </si>
  <si>
    <t>Molde/Geirenger</t>
  </si>
  <si>
    <t>Geiranger/hellesylt</t>
  </si>
  <si>
    <t>Sykkylven/Magerholm</t>
  </si>
  <si>
    <t>entre Geiranger et Alesound</t>
  </si>
  <si>
    <t>Euros</t>
  </si>
  <si>
    <t>ferry Solavagen/Festoya</t>
  </si>
  <si>
    <t>Alesund/Stryn</t>
  </si>
  <si>
    <t>Stryn/Invick</t>
  </si>
  <si>
    <t>ferry Dragsvik/Hella</t>
  </si>
  <si>
    <t>Innvik/Solvorn</t>
  </si>
  <si>
    <t>ferry pour Urnes</t>
  </si>
  <si>
    <t>ferry Kaupanger/Gutvangen</t>
  </si>
  <si>
    <t>Gutvangen/Vik</t>
  </si>
  <si>
    <t>ferry Lavik/Oppedal</t>
  </si>
  <si>
    <t>ferry Vangnes/Dragsvik</t>
  </si>
  <si>
    <t>Vik/Bergen</t>
  </si>
  <si>
    <t>Bergen</t>
  </si>
  <si>
    <t>Bergen/Geilo</t>
  </si>
  <si>
    <t>Avant Oslo</t>
  </si>
  <si>
    <t>sortie Oslo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</si>
</sst>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d/m;@"/>
    <numFmt numFmtId="168" formatCode="0.00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Times New Roman"/>
      <family val="1"/>
    </font>
    <font>
      <b/>
      <sz val="16"/>
      <color indexed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vertical="top" wrapText="1"/>
    </xf>
    <xf numFmtId="0" fontId="0" fillId="3" borderId="0" xfId="0" applyFill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4" borderId="0" xfId="0" applyFill="1" applyAlignment="1">
      <alignment wrapText="1"/>
    </xf>
    <xf numFmtId="14" fontId="2" fillId="5" borderId="1" xfId="0" applyNumberFormat="1" applyFont="1" applyFill="1" applyBorder="1" applyAlignment="1">
      <alignment horizontal="center" vertical="top" wrapText="1"/>
    </xf>
    <xf numFmtId="14" fontId="7" fillId="5" borderId="0" xfId="0" applyNumberFormat="1" applyFont="1" applyFill="1" applyAlignment="1">
      <alignment horizontal="center"/>
    </xf>
    <xf numFmtId="0" fontId="0" fillId="4" borderId="1" xfId="0" applyFill="1" applyBorder="1" applyAlignment="1">
      <alignment wrapText="1"/>
    </xf>
    <xf numFmtId="0" fontId="8" fillId="4" borderId="1" xfId="0" applyFont="1" applyFill="1" applyBorder="1" applyAlignment="1">
      <alignment vertical="top" wrapText="1"/>
    </xf>
    <xf numFmtId="167" fontId="2" fillId="5" borderId="1" xfId="0" applyNumberFormat="1" applyFont="1" applyFill="1" applyBorder="1" applyAlignment="1">
      <alignment horizontal="center" vertical="top" wrapText="1"/>
    </xf>
    <xf numFmtId="167" fontId="2" fillId="6" borderId="1" xfId="0" applyNumberFormat="1" applyFont="1" applyFill="1" applyBorder="1" applyAlignment="1">
      <alignment horizontal="center" vertical="top" wrapText="1"/>
    </xf>
    <xf numFmtId="14" fontId="7" fillId="6" borderId="0" xfId="0" applyNumberFormat="1" applyFont="1" applyFill="1" applyAlignment="1">
      <alignment horizontal="center"/>
    </xf>
    <xf numFmtId="0" fontId="1" fillId="7" borderId="1" xfId="0" applyFont="1" applyFill="1" applyBorder="1" applyAlignment="1">
      <alignment horizontal="center" vertical="top" wrapText="1"/>
    </xf>
    <xf numFmtId="0" fontId="0" fillId="7" borderId="0" xfId="0" applyFill="1" applyAlignment="1">
      <alignment horizontal="center" wrapText="1"/>
    </xf>
    <xf numFmtId="168" fontId="1" fillId="7" borderId="1" xfId="0" applyNumberFormat="1" applyFont="1" applyFill="1" applyBorder="1" applyAlignment="1">
      <alignment horizontal="center" vertical="top" wrapText="1"/>
    </xf>
    <xf numFmtId="168" fontId="0" fillId="7" borderId="0" xfId="0" applyNumberFormat="1" applyFill="1" applyAlignment="1">
      <alignment horizontal="center" wrapText="1"/>
    </xf>
    <xf numFmtId="168" fontId="2" fillId="7" borderId="2" xfId="0" applyNumberFormat="1" applyFont="1" applyFill="1" applyBorder="1" applyAlignment="1">
      <alignment horizontal="center" vertical="top" wrapText="1"/>
    </xf>
    <xf numFmtId="14" fontId="7" fillId="5" borderId="0" xfId="0" applyNumberFormat="1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4" borderId="0" xfId="0" applyFont="1" applyFill="1" applyAlignment="1">
      <alignment wrapText="1"/>
    </xf>
    <xf numFmtId="0" fontId="7" fillId="0" borderId="0" xfId="0" applyFont="1" applyAlignment="1">
      <alignment/>
    </xf>
    <xf numFmtId="0" fontId="1" fillId="8" borderId="1" xfId="0" applyFont="1" applyFill="1" applyBorder="1" applyAlignment="1">
      <alignment horizontal="center" vertical="top" wrapText="1"/>
    </xf>
    <xf numFmtId="0" fontId="0" fillId="8" borderId="0" xfId="0" applyFill="1" applyAlignment="1">
      <alignment horizontal="center" wrapText="1"/>
    </xf>
    <xf numFmtId="0" fontId="2" fillId="7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9" borderId="0" xfId="0" applyFill="1" applyAlignment="1">
      <alignment horizontal="center" wrapText="1"/>
    </xf>
    <xf numFmtId="168" fontId="0" fillId="9" borderId="0" xfId="0" applyNumberFormat="1" applyFill="1" applyAlignment="1">
      <alignment horizontal="center" wrapText="1"/>
    </xf>
    <xf numFmtId="0" fontId="1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center" vertical="top" wrapText="1"/>
    </xf>
    <xf numFmtId="167" fontId="2" fillId="5" borderId="3" xfId="0" applyNumberFormat="1" applyFont="1" applyFill="1" applyBorder="1" applyAlignment="1">
      <alignment horizontal="center" vertical="top" wrapText="1"/>
    </xf>
    <xf numFmtId="168" fontId="1" fillId="7" borderId="4" xfId="0" applyNumberFormat="1" applyFont="1" applyFill="1" applyBorder="1" applyAlignment="1">
      <alignment horizontal="center" vertical="top" wrapText="1"/>
    </xf>
    <xf numFmtId="167" fontId="2" fillId="6" borderId="3" xfId="0" applyNumberFormat="1" applyFont="1" applyFill="1" applyBorder="1" applyAlignment="1">
      <alignment horizontal="center" vertical="top" wrapText="1"/>
    </xf>
    <xf numFmtId="168" fontId="1" fillId="7" borderId="3" xfId="0" applyNumberFormat="1" applyFont="1" applyFill="1" applyBorder="1" applyAlignment="1">
      <alignment horizontal="center" vertical="top" wrapText="1"/>
    </xf>
    <xf numFmtId="168" fontId="1" fillId="9" borderId="1" xfId="0" applyNumberFormat="1" applyFont="1" applyFill="1" applyBorder="1" applyAlignment="1">
      <alignment horizontal="center" vertical="top" wrapText="1"/>
    </xf>
    <xf numFmtId="0" fontId="0" fillId="9" borderId="0" xfId="0" applyFill="1" applyAlignment="1">
      <alignment wrapText="1"/>
    </xf>
    <xf numFmtId="6" fontId="1" fillId="9" borderId="1" xfId="0" applyNumberFormat="1" applyFont="1" applyFill="1" applyBorder="1" applyAlignment="1">
      <alignment vertical="top" wrapText="1"/>
    </xf>
    <xf numFmtId="168" fontId="1" fillId="9" borderId="0" xfId="0" applyNumberFormat="1" applyFont="1" applyFill="1" applyBorder="1" applyAlignment="1">
      <alignment horizontal="center" vertical="top" wrapText="1"/>
    </xf>
    <xf numFmtId="167" fontId="9" fillId="5" borderId="1" xfId="0" applyNumberFormat="1" applyFont="1" applyFill="1" applyBorder="1" applyAlignment="1">
      <alignment horizontal="center" vertical="top" wrapText="1"/>
    </xf>
    <xf numFmtId="167" fontId="9" fillId="6" borderId="1" xfId="0" applyNumberFormat="1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" fontId="9" fillId="7" borderId="1" xfId="0" applyNumberFormat="1" applyFont="1" applyFill="1" applyBorder="1" applyAlignment="1">
      <alignment horizontal="center" vertical="top" wrapText="1"/>
    </xf>
    <xf numFmtId="3" fontId="11" fillId="4" borderId="1" xfId="0" applyNumberFormat="1" applyFont="1" applyFill="1" applyBorder="1" applyAlignment="1">
      <alignment vertical="top" wrapText="1"/>
    </xf>
    <xf numFmtId="167" fontId="2" fillId="5" borderId="3" xfId="0" applyNumberFormat="1" applyFont="1" applyFill="1" applyBorder="1" applyAlignment="1">
      <alignment horizontal="center" vertical="top" wrapText="1"/>
    </xf>
    <xf numFmtId="167" fontId="2" fillId="5" borderId="5" xfId="0" applyNumberFormat="1" applyFont="1" applyFill="1" applyBorder="1" applyAlignment="1">
      <alignment horizontal="center" vertical="top" wrapText="1"/>
    </xf>
    <xf numFmtId="167" fontId="2" fillId="5" borderId="2" xfId="0" applyNumberFormat="1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8" borderId="6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pane ySplit="810" topLeftCell="BM1" activePane="bottomLeft" state="split"/>
      <selection pane="topLeft" activeCell="I2" sqref="I2"/>
      <selection pane="bottomLeft" activeCell="M9" sqref="M9"/>
    </sheetView>
  </sheetViews>
  <sheetFormatPr defaultColWidth="11.421875" defaultRowHeight="12.75"/>
  <cols>
    <col min="1" max="1" width="8.7109375" style="14" customWidth="1"/>
    <col min="2" max="2" width="26.8515625" style="19" customWidth="1"/>
    <col min="3" max="3" width="9.421875" style="21" customWidth="1"/>
    <col min="4" max="4" width="14.421875" style="23" customWidth="1"/>
    <col min="5" max="5" width="11.28125" style="30" customWidth="1"/>
    <col min="6" max="6" width="8.7109375" style="4" customWidth="1"/>
    <col min="7" max="7" width="9.7109375" style="2" customWidth="1"/>
    <col min="8" max="8" width="10.140625" style="7" customWidth="1"/>
    <col min="9" max="9" width="9.421875" style="12" customWidth="1"/>
  </cols>
  <sheetData>
    <row r="1" spans="1:9" s="28" customFormat="1" ht="13.5" thickBot="1">
      <c r="A1" s="25"/>
      <c r="B1" s="26"/>
      <c r="C1" s="61" t="s">
        <v>1</v>
      </c>
      <c r="D1" s="62"/>
      <c r="E1" s="63" t="s">
        <v>2</v>
      </c>
      <c r="F1" s="64"/>
      <c r="G1" s="64"/>
      <c r="H1" s="65"/>
      <c r="I1" s="27"/>
    </row>
    <row r="2" spans="1:9" ht="25.5">
      <c r="A2" s="13" t="s">
        <v>0</v>
      </c>
      <c r="B2" s="66" t="s">
        <v>3</v>
      </c>
      <c r="C2" s="31" t="s">
        <v>10</v>
      </c>
      <c r="D2" s="24" t="s">
        <v>18</v>
      </c>
      <c r="E2" s="32" t="s">
        <v>10</v>
      </c>
      <c r="F2" s="33" t="s">
        <v>11</v>
      </c>
      <c r="G2" s="34" t="s">
        <v>12</v>
      </c>
      <c r="H2" s="35" t="s">
        <v>13</v>
      </c>
      <c r="I2" s="8" t="s">
        <v>43</v>
      </c>
    </row>
    <row r="3" spans="1:9" ht="12.75">
      <c r="A3" s="17">
        <v>41463</v>
      </c>
      <c r="B3" s="18" t="s">
        <v>4</v>
      </c>
      <c r="C3" s="20">
        <v>2</v>
      </c>
      <c r="D3" s="22">
        <v>5.72</v>
      </c>
      <c r="E3" s="38"/>
      <c r="F3" s="39"/>
      <c r="G3" s="39"/>
      <c r="H3" s="39"/>
      <c r="I3" s="9"/>
    </row>
    <row r="4" spans="1:9" ht="12.75">
      <c r="A4" s="41">
        <v>41467</v>
      </c>
      <c r="B4" s="43" t="s">
        <v>5</v>
      </c>
      <c r="C4" s="20">
        <v>5</v>
      </c>
      <c r="D4" s="44">
        <v>14.976</v>
      </c>
      <c r="E4" s="38"/>
      <c r="F4" s="39"/>
      <c r="G4" s="39"/>
      <c r="H4" s="39"/>
      <c r="I4" s="9"/>
    </row>
    <row r="5" spans="1:9" ht="12.75">
      <c r="A5" s="17">
        <v>41469</v>
      </c>
      <c r="B5" s="18" t="s">
        <v>6</v>
      </c>
      <c r="C5" s="20">
        <v>5</v>
      </c>
      <c r="D5" s="22">
        <v>14.976</v>
      </c>
      <c r="E5" s="38"/>
      <c r="F5" s="39"/>
      <c r="G5" s="39"/>
      <c r="H5" s="39"/>
      <c r="I5" s="9"/>
    </row>
    <row r="6" spans="1:9" ht="12.75">
      <c r="A6" s="17">
        <v>41470</v>
      </c>
      <c r="B6" s="18" t="s">
        <v>7</v>
      </c>
      <c r="C6" s="20">
        <v>1</v>
      </c>
      <c r="D6" s="22">
        <v>0.86</v>
      </c>
      <c r="E6" s="38"/>
      <c r="F6" s="39"/>
      <c r="G6" s="39"/>
      <c r="H6" s="39"/>
      <c r="I6" s="9"/>
    </row>
    <row r="7" spans="1:9" ht="12.75">
      <c r="A7" s="41">
        <v>41471</v>
      </c>
      <c r="B7" s="43" t="s">
        <v>8</v>
      </c>
      <c r="C7" s="20">
        <v>4</v>
      </c>
      <c r="D7" s="44">
        <v>8.105</v>
      </c>
      <c r="E7" s="38"/>
      <c r="F7" s="39"/>
      <c r="G7" s="39"/>
      <c r="H7" s="39"/>
      <c r="I7" s="9"/>
    </row>
    <row r="8" spans="1:9" ht="12.75">
      <c r="A8" s="58">
        <v>41472</v>
      </c>
      <c r="B8" s="18" t="s">
        <v>9</v>
      </c>
      <c r="C8" s="36"/>
      <c r="D8" s="37"/>
      <c r="E8" s="29">
        <v>1</v>
      </c>
      <c r="F8" s="3">
        <v>380</v>
      </c>
      <c r="G8" s="1">
        <v>80</v>
      </c>
      <c r="H8" s="6">
        <v>460</v>
      </c>
      <c r="I8" s="9"/>
    </row>
    <row r="9" spans="1:9" ht="12.75">
      <c r="A9" s="59"/>
      <c r="B9" s="43" t="s">
        <v>14</v>
      </c>
      <c r="C9" s="20">
        <v>2</v>
      </c>
      <c r="D9" s="44">
        <v>1.7</v>
      </c>
      <c r="E9" s="40"/>
      <c r="F9" s="39"/>
      <c r="G9" s="39"/>
      <c r="H9" s="39"/>
      <c r="I9" s="9"/>
    </row>
    <row r="10" spans="1:9" ht="12.75">
      <c r="A10" s="41">
        <v>41473</v>
      </c>
      <c r="B10" s="43" t="s">
        <v>15</v>
      </c>
      <c r="C10" s="20">
        <v>8</v>
      </c>
      <c r="D10" s="42">
        <v>8.635</v>
      </c>
      <c r="E10" s="38"/>
      <c r="F10" s="39"/>
      <c r="G10" s="39"/>
      <c r="H10" s="39"/>
      <c r="I10" s="10"/>
    </row>
    <row r="11" spans="1:9" ht="12.75">
      <c r="A11" s="17">
        <v>41474</v>
      </c>
      <c r="B11" s="18" t="s">
        <v>16</v>
      </c>
      <c r="C11" s="20">
        <v>1</v>
      </c>
      <c r="D11" s="22">
        <v>0.4</v>
      </c>
      <c r="E11" s="38"/>
      <c r="F11" s="39"/>
      <c r="G11" s="39"/>
      <c r="H11" s="39"/>
      <c r="I11" s="9"/>
    </row>
    <row r="12" spans="1:9" ht="12.75">
      <c r="A12" s="17">
        <v>41475</v>
      </c>
      <c r="B12" s="18" t="s">
        <v>17</v>
      </c>
      <c r="C12" s="20">
        <v>1</v>
      </c>
      <c r="D12" s="22">
        <v>2.2</v>
      </c>
      <c r="E12" s="38"/>
      <c r="F12" s="39"/>
      <c r="G12" s="39"/>
      <c r="H12" s="39"/>
      <c r="I12" s="9"/>
    </row>
    <row r="13" spans="1:9" ht="12.75">
      <c r="A13" s="17">
        <v>41476</v>
      </c>
      <c r="B13" s="18" t="s">
        <v>19</v>
      </c>
      <c r="C13" s="20">
        <v>1</v>
      </c>
      <c r="D13" s="22">
        <v>1.612</v>
      </c>
      <c r="E13" s="38"/>
      <c r="F13" s="39"/>
      <c r="G13" s="47"/>
      <c r="H13" s="39"/>
      <c r="I13" s="9"/>
    </row>
    <row r="14" spans="1:9" ht="12.75">
      <c r="A14" s="41">
        <v>41477</v>
      </c>
      <c r="B14" s="18" t="s">
        <v>20</v>
      </c>
      <c r="C14" s="20">
        <v>5</v>
      </c>
      <c r="D14" s="44">
        <v>13.072</v>
      </c>
      <c r="E14" s="38"/>
      <c r="F14" s="39"/>
      <c r="G14" s="47"/>
      <c r="H14" s="39"/>
      <c r="I14" s="9"/>
    </row>
    <row r="15" spans="1:9" ht="12.75">
      <c r="A15" s="17">
        <v>41478</v>
      </c>
      <c r="B15" s="18" t="s">
        <v>21</v>
      </c>
      <c r="C15" s="20">
        <v>9</v>
      </c>
      <c r="D15" s="22">
        <f>1.31+0.2+1.57+1.91+0.4+3.34+0.4+0.8</f>
        <v>9.930000000000001</v>
      </c>
      <c r="E15" s="38"/>
      <c r="F15" s="46"/>
      <c r="G15" s="39"/>
      <c r="H15" s="46"/>
      <c r="I15" s="9"/>
    </row>
    <row r="16" spans="1:9" ht="12.75">
      <c r="A16" s="17">
        <v>41479</v>
      </c>
      <c r="B16" s="18" t="s">
        <v>22</v>
      </c>
      <c r="C16" s="20">
        <v>4</v>
      </c>
      <c r="D16" s="22">
        <v>4.85</v>
      </c>
      <c r="E16" s="38"/>
      <c r="F16" s="39"/>
      <c r="G16" s="39"/>
      <c r="H16" s="39"/>
      <c r="I16" s="9"/>
    </row>
    <row r="17" spans="1:9" ht="12.75">
      <c r="A17" s="17">
        <v>41480</v>
      </c>
      <c r="B17" s="18" t="s">
        <v>22</v>
      </c>
      <c r="C17" s="20">
        <v>5</v>
      </c>
      <c r="D17" s="22">
        <v>5.73</v>
      </c>
      <c r="E17" s="38"/>
      <c r="F17" s="39"/>
      <c r="G17" s="39"/>
      <c r="H17" s="39"/>
      <c r="I17" s="9"/>
    </row>
    <row r="18" spans="1:9" ht="12.75">
      <c r="A18" s="17">
        <v>41481</v>
      </c>
      <c r="B18" s="18" t="s">
        <v>22</v>
      </c>
      <c r="C18" s="20">
        <v>1</v>
      </c>
      <c r="D18" s="22">
        <v>0.88</v>
      </c>
      <c r="E18" s="38"/>
      <c r="F18" s="39"/>
      <c r="G18" s="39"/>
      <c r="H18" s="39"/>
      <c r="I18" s="9"/>
    </row>
    <row r="19" spans="1:9" ht="12.75">
      <c r="A19" s="58">
        <v>41482</v>
      </c>
      <c r="B19" s="18" t="s">
        <v>23</v>
      </c>
      <c r="C19" s="38"/>
      <c r="D19" s="45"/>
      <c r="E19" s="29">
        <v>1</v>
      </c>
      <c r="F19" s="3">
        <v>750</v>
      </c>
      <c r="G19" s="1">
        <v>46</v>
      </c>
      <c r="H19" s="6">
        <v>796</v>
      </c>
      <c r="I19" s="9"/>
    </row>
    <row r="20" spans="1:9" ht="12.75">
      <c r="A20" s="60"/>
      <c r="B20" s="18" t="s">
        <v>24</v>
      </c>
      <c r="C20" s="20">
        <v>1</v>
      </c>
      <c r="D20" s="22">
        <v>0.8</v>
      </c>
      <c r="E20" s="38"/>
      <c r="F20" s="39"/>
      <c r="G20" s="39"/>
      <c r="H20" s="46"/>
      <c r="I20" s="9"/>
    </row>
    <row r="21" spans="1:9" ht="12.75">
      <c r="A21" s="17">
        <v>41483</v>
      </c>
      <c r="B21" s="18" t="s">
        <v>25</v>
      </c>
      <c r="C21" s="20">
        <v>2</v>
      </c>
      <c r="D21" s="22">
        <v>8.772</v>
      </c>
      <c r="E21" s="38"/>
      <c r="F21" s="39"/>
      <c r="G21" s="39"/>
      <c r="H21" s="39"/>
      <c r="I21" s="9"/>
    </row>
    <row r="22" spans="1:9" ht="12.75">
      <c r="A22" s="17">
        <v>41484</v>
      </c>
      <c r="B22" s="18" t="s">
        <v>26</v>
      </c>
      <c r="C22" s="20">
        <v>19</v>
      </c>
      <c r="D22" s="22">
        <v>32.02</v>
      </c>
      <c r="E22" s="38"/>
      <c r="F22" s="39"/>
      <c r="G22" s="39"/>
      <c r="H22" s="39"/>
      <c r="I22" s="9"/>
    </row>
    <row r="23" spans="1:9" ht="12.75">
      <c r="A23" s="17">
        <v>41485</v>
      </c>
      <c r="B23" s="18" t="s">
        <v>27</v>
      </c>
      <c r="C23" s="20">
        <v>10</v>
      </c>
      <c r="D23" s="22">
        <v>19</v>
      </c>
      <c r="E23" s="38"/>
      <c r="F23" s="39"/>
      <c r="G23" s="39"/>
      <c r="H23" s="39"/>
      <c r="I23" s="9"/>
    </row>
    <row r="24" spans="1:9" ht="12.75">
      <c r="A24" s="58">
        <v>41487</v>
      </c>
      <c r="B24" s="18" t="s">
        <v>30</v>
      </c>
      <c r="C24" s="38"/>
      <c r="D24" s="45"/>
      <c r="E24" s="29">
        <v>1</v>
      </c>
      <c r="F24" s="3">
        <v>392</v>
      </c>
      <c r="G24" s="1">
        <v>26</v>
      </c>
      <c r="H24" s="6">
        <v>418</v>
      </c>
      <c r="I24" s="9"/>
    </row>
    <row r="25" spans="1:9" ht="12.75">
      <c r="A25" s="59"/>
      <c r="B25" s="18" t="s">
        <v>28</v>
      </c>
      <c r="C25" s="38"/>
      <c r="D25" s="45"/>
      <c r="E25" s="29">
        <v>1</v>
      </c>
      <c r="F25" s="3">
        <v>233</v>
      </c>
      <c r="G25" s="1">
        <v>17</v>
      </c>
      <c r="H25" s="6">
        <v>250</v>
      </c>
      <c r="I25" s="9"/>
    </row>
    <row r="26" spans="1:9" ht="12.75">
      <c r="A26" s="59"/>
      <c r="B26" s="18" t="s">
        <v>29</v>
      </c>
      <c r="C26" s="38"/>
      <c r="D26" s="45"/>
      <c r="E26" s="29">
        <v>1</v>
      </c>
      <c r="F26" s="3">
        <v>162</v>
      </c>
      <c r="G26" s="1">
        <v>13</v>
      </c>
      <c r="H26" s="6">
        <v>175</v>
      </c>
      <c r="I26" s="9"/>
    </row>
    <row r="27" spans="1:12" ht="12.75">
      <c r="A27" s="60"/>
      <c r="B27" s="18" t="s">
        <v>27</v>
      </c>
      <c r="C27" s="20">
        <v>6</v>
      </c>
      <c r="D27" s="22">
        <f>3.3+0.5+2.87+0.2+2.8+0.35</f>
        <v>10.02</v>
      </c>
      <c r="E27" s="38"/>
      <c r="F27" s="39"/>
      <c r="G27" s="39"/>
      <c r="H27" s="39"/>
      <c r="I27" s="9"/>
      <c r="L27" s="5"/>
    </row>
    <row r="28" spans="1:9" ht="13.5">
      <c r="A28" s="58">
        <v>41488</v>
      </c>
      <c r="B28" s="18" t="s">
        <v>31</v>
      </c>
      <c r="C28" s="38"/>
      <c r="D28" s="45"/>
      <c r="E28" s="29">
        <v>1</v>
      </c>
      <c r="F28" s="3">
        <v>350</v>
      </c>
      <c r="G28" s="1">
        <v>24</v>
      </c>
      <c r="H28" s="6">
        <v>374</v>
      </c>
      <c r="I28" s="11"/>
    </row>
    <row r="29" spans="1:9" ht="13.5">
      <c r="A29" s="60"/>
      <c r="B29" s="18" t="s">
        <v>32</v>
      </c>
      <c r="C29" s="38"/>
      <c r="D29" s="45"/>
      <c r="E29" s="29">
        <v>1</v>
      </c>
      <c r="F29" s="3">
        <v>190</v>
      </c>
      <c r="G29" s="1">
        <v>15</v>
      </c>
      <c r="H29" s="6">
        <v>205</v>
      </c>
      <c r="I29" s="11"/>
    </row>
    <row r="30" spans="1:9" ht="12.75">
      <c r="A30" s="58">
        <v>41489</v>
      </c>
      <c r="B30" s="18" t="s">
        <v>27</v>
      </c>
      <c r="C30" s="20">
        <v>5</v>
      </c>
      <c r="D30" s="22">
        <v>1.75</v>
      </c>
      <c r="E30" s="38"/>
      <c r="F30" s="39"/>
      <c r="G30" s="39"/>
      <c r="H30" s="39"/>
      <c r="I30" s="9"/>
    </row>
    <row r="31" spans="1:8" ht="12.75">
      <c r="A31" s="60"/>
      <c r="B31" s="18" t="s">
        <v>33</v>
      </c>
      <c r="C31" s="38"/>
      <c r="D31" s="45"/>
      <c r="E31" s="29">
        <v>1</v>
      </c>
      <c r="F31" s="3">
        <v>205</v>
      </c>
      <c r="G31" s="1">
        <v>16</v>
      </c>
      <c r="H31" s="6">
        <v>221</v>
      </c>
    </row>
    <row r="32" spans="1:9" ht="12.75">
      <c r="A32" s="17">
        <v>41490</v>
      </c>
      <c r="B32" s="18" t="s">
        <v>34</v>
      </c>
      <c r="C32" s="20">
        <v>6</v>
      </c>
      <c r="D32" s="22">
        <f>0.95+3.91+1.73+1.62+0.75</f>
        <v>8.96</v>
      </c>
      <c r="E32" s="38"/>
      <c r="F32" s="39"/>
      <c r="G32" s="39"/>
      <c r="H32" s="39"/>
      <c r="I32" s="9"/>
    </row>
    <row r="33" spans="1:9" ht="12.75">
      <c r="A33" s="17">
        <v>41493</v>
      </c>
      <c r="B33" s="18" t="s">
        <v>35</v>
      </c>
      <c r="C33" s="20">
        <v>3</v>
      </c>
      <c r="D33" s="22">
        <v>1.3</v>
      </c>
      <c r="E33" s="38"/>
      <c r="F33" s="39"/>
      <c r="G33" s="39"/>
      <c r="H33" s="39"/>
      <c r="I33" s="9"/>
    </row>
    <row r="34" spans="1:9" ht="12.75">
      <c r="A34" s="17">
        <v>41495</v>
      </c>
      <c r="B34" s="18" t="s">
        <v>36</v>
      </c>
      <c r="C34" s="20">
        <v>8</v>
      </c>
      <c r="D34" s="22">
        <f>0.6+1.21+1.04+1.4+0.3+1+5.1+5.7</f>
        <v>16.349999999999998</v>
      </c>
      <c r="E34" s="38"/>
      <c r="F34" s="39"/>
      <c r="G34" s="39"/>
      <c r="H34" s="39"/>
      <c r="I34" s="9"/>
    </row>
    <row r="35" spans="1:9" ht="12.75">
      <c r="A35" s="58">
        <v>41496</v>
      </c>
      <c r="B35" s="18" t="s">
        <v>37</v>
      </c>
      <c r="C35" s="38"/>
      <c r="D35" s="45"/>
      <c r="E35" s="29">
        <v>1</v>
      </c>
      <c r="F35" s="3">
        <v>175</v>
      </c>
      <c r="G35" s="1">
        <v>14</v>
      </c>
      <c r="H35" s="6">
        <v>189</v>
      </c>
      <c r="I35" s="9"/>
    </row>
    <row r="36" spans="1:9" ht="12.75">
      <c r="A36" s="59"/>
      <c r="B36" s="18" t="s">
        <v>38</v>
      </c>
      <c r="C36" s="38"/>
      <c r="D36" s="45"/>
      <c r="E36" s="29">
        <v>1</v>
      </c>
      <c r="F36" s="3">
        <v>162</v>
      </c>
      <c r="G36" s="1">
        <v>13</v>
      </c>
      <c r="H36" s="6">
        <v>175</v>
      </c>
      <c r="I36" s="9"/>
    </row>
    <row r="37" spans="1:9" ht="12.75">
      <c r="A37" s="60"/>
      <c r="B37" s="18" t="s">
        <v>39</v>
      </c>
      <c r="C37" s="20">
        <v>8</v>
      </c>
      <c r="D37" s="22">
        <v>5.44</v>
      </c>
      <c r="E37" s="38"/>
      <c r="F37" s="39"/>
      <c r="G37" s="39"/>
      <c r="H37" s="39"/>
      <c r="I37" s="9"/>
    </row>
    <row r="38" spans="1:9" ht="12.75">
      <c r="A38" s="58">
        <v>41497</v>
      </c>
      <c r="B38" s="18" t="s">
        <v>40</v>
      </c>
      <c r="C38" s="38"/>
      <c r="D38" s="45"/>
      <c r="E38" s="29">
        <v>1</v>
      </c>
      <c r="F38" s="3">
        <v>600</v>
      </c>
      <c r="G38" s="1">
        <v>155</v>
      </c>
      <c r="H38" s="6">
        <v>755</v>
      </c>
      <c r="I38" s="9"/>
    </row>
    <row r="39" spans="1:9" ht="12.75">
      <c r="A39" s="59"/>
      <c r="B39" s="18" t="s">
        <v>41</v>
      </c>
      <c r="C39" s="38"/>
      <c r="D39" s="45"/>
      <c r="E39" s="29">
        <v>1</v>
      </c>
      <c r="F39" s="3">
        <v>175</v>
      </c>
      <c r="G39" s="1">
        <v>28</v>
      </c>
      <c r="H39" s="6">
        <v>203</v>
      </c>
      <c r="I39" s="9"/>
    </row>
    <row r="40" spans="1:9" ht="12.75">
      <c r="A40" s="60"/>
      <c r="B40" s="18" t="s">
        <v>42</v>
      </c>
      <c r="C40" s="20">
        <v>8</v>
      </c>
      <c r="D40" s="22">
        <v>7.43</v>
      </c>
      <c r="E40" s="38"/>
      <c r="F40" s="39"/>
      <c r="G40" s="39"/>
      <c r="H40" s="39"/>
      <c r="I40" s="9"/>
    </row>
    <row r="41" spans="1:9" ht="12.75">
      <c r="A41" s="58">
        <v>41498</v>
      </c>
      <c r="B41" s="18" t="s">
        <v>44</v>
      </c>
      <c r="C41" s="38"/>
      <c r="D41" s="48"/>
      <c r="E41" s="30">
        <v>1</v>
      </c>
      <c r="F41" s="3">
        <v>190</v>
      </c>
      <c r="G41" s="1">
        <v>15</v>
      </c>
      <c r="H41" s="6">
        <v>205</v>
      </c>
      <c r="I41" s="9"/>
    </row>
    <row r="42" spans="1:9" ht="12.75">
      <c r="A42" s="60"/>
      <c r="B42" s="18" t="s">
        <v>45</v>
      </c>
      <c r="C42" s="20">
        <v>11</v>
      </c>
      <c r="D42" s="22">
        <v>16.4</v>
      </c>
      <c r="E42" s="38"/>
      <c r="F42" s="39"/>
      <c r="G42" s="39"/>
      <c r="H42" s="39"/>
      <c r="I42" s="9"/>
    </row>
    <row r="43" spans="1:9" ht="12.75">
      <c r="A43" s="17">
        <v>41499</v>
      </c>
      <c r="B43" s="18" t="s">
        <v>46</v>
      </c>
      <c r="C43" s="20">
        <v>6</v>
      </c>
      <c r="D43" s="22">
        <v>1.2</v>
      </c>
      <c r="E43" s="38"/>
      <c r="F43" s="39"/>
      <c r="G43" s="39"/>
      <c r="H43" s="39"/>
      <c r="I43" s="9"/>
    </row>
    <row r="44" spans="1:9" ht="12.75">
      <c r="A44" s="58">
        <v>41500</v>
      </c>
      <c r="B44" s="18" t="s">
        <v>47</v>
      </c>
      <c r="C44" s="38"/>
      <c r="D44" s="45"/>
      <c r="E44" s="29">
        <v>1</v>
      </c>
      <c r="F44" s="3">
        <v>147</v>
      </c>
      <c r="G44" s="1">
        <v>13</v>
      </c>
      <c r="H44" s="6">
        <v>160</v>
      </c>
      <c r="I44" s="9"/>
    </row>
    <row r="45" spans="1:9" ht="12.75">
      <c r="A45" s="60"/>
      <c r="B45" s="18" t="s">
        <v>48</v>
      </c>
      <c r="C45" s="20">
        <v>5</v>
      </c>
      <c r="D45" s="22">
        <v>5.4</v>
      </c>
      <c r="E45" s="38"/>
      <c r="F45" s="39"/>
      <c r="G45" s="39"/>
      <c r="H45" s="39"/>
      <c r="I45" s="9"/>
    </row>
    <row r="46" spans="1:9" ht="13.5">
      <c r="A46" s="58">
        <v>41501</v>
      </c>
      <c r="B46" s="18" t="s">
        <v>49</v>
      </c>
      <c r="C46" s="38"/>
      <c r="D46" s="45"/>
      <c r="E46" s="29">
        <v>1</v>
      </c>
      <c r="F46" s="3"/>
      <c r="G46" s="1">
        <v>132</v>
      </c>
      <c r="H46" s="6">
        <v>132</v>
      </c>
      <c r="I46" s="11"/>
    </row>
    <row r="47" spans="1:9" ht="12.75">
      <c r="A47" s="59"/>
      <c r="B47" s="18" t="s">
        <v>50</v>
      </c>
      <c r="C47" s="38"/>
      <c r="D47" s="45"/>
      <c r="E47" s="29">
        <v>1</v>
      </c>
      <c r="F47" s="3">
        <v>665</v>
      </c>
      <c r="G47" s="1">
        <v>270</v>
      </c>
      <c r="H47" s="6">
        <v>935</v>
      </c>
      <c r="I47" s="15"/>
    </row>
    <row r="48" spans="1:9" ht="12.75">
      <c r="A48" s="60"/>
      <c r="B48" s="18" t="s">
        <v>51</v>
      </c>
      <c r="C48" s="20">
        <v>4</v>
      </c>
      <c r="D48" s="22">
        <v>4.95</v>
      </c>
      <c r="E48" s="38"/>
      <c r="F48" s="39"/>
      <c r="G48" s="39"/>
      <c r="H48" s="39"/>
      <c r="I48" s="16"/>
    </row>
    <row r="49" spans="1:9" ht="12.75">
      <c r="A49" s="58">
        <v>41503</v>
      </c>
      <c r="B49" s="18" t="s">
        <v>52</v>
      </c>
      <c r="C49" s="38"/>
      <c r="D49" s="45"/>
      <c r="E49" s="29">
        <v>1</v>
      </c>
      <c r="F49" s="3">
        <v>205</v>
      </c>
      <c r="G49" s="1">
        <v>16</v>
      </c>
      <c r="H49" s="6">
        <v>221</v>
      </c>
      <c r="I49" s="9"/>
    </row>
    <row r="50" spans="1:9" ht="12.75">
      <c r="A50" s="59"/>
      <c r="B50" s="18" t="s">
        <v>53</v>
      </c>
      <c r="C50" s="38"/>
      <c r="D50" s="45"/>
      <c r="E50" s="29">
        <v>1</v>
      </c>
      <c r="F50" s="3">
        <v>205</v>
      </c>
      <c r="G50" s="1">
        <v>16</v>
      </c>
      <c r="H50" s="6">
        <v>221</v>
      </c>
      <c r="I50" s="9"/>
    </row>
    <row r="51" spans="1:9" ht="12.75">
      <c r="A51" s="60"/>
      <c r="B51" s="18" t="s">
        <v>54</v>
      </c>
      <c r="C51" s="20">
        <v>32</v>
      </c>
      <c r="D51" s="22">
        <v>45.86</v>
      </c>
      <c r="E51" s="38"/>
      <c r="F51" s="39"/>
      <c r="G51" s="39"/>
      <c r="H51" s="39"/>
      <c r="I51" s="9"/>
    </row>
    <row r="52" spans="1:9" ht="12.75">
      <c r="A52" s="17">
        <v>41504</v>
      </c>
      <c r="B52" s="18" t="s">
        <v>55</v>
      </c>
      <c r="C52" s="20">
        <v>4</v>
      </c>
      <c r="D52" s="22">
        <f>1.35*2</f>
        <v>2.7</v>
      </c>
      <c r="E52" s="38"/>
      <c r="F52" s="39"/>
      <c r="G52" s="39"/>
      <c r="H52" s="39"/>
      <c r="I52" s="9"/>
    </row>
    <row r="53" spans="1:9" ht="12.75">
      <c r="A53" s="17">
        <v>41506</v>
      </c>
      <c r="B53" s="18" t="s">
        <v>56</v>
      </c>
      <c r="C53" s="20">
        <v>27</v>
      </c>
      <c r="D53" s="22">
        <f>2.3+0.4+0.65+0.6+1.72+0.5+2.2+1.3+1.2+1.1+1.3+7.7+1.5+0.37+0.12+0.35+2.6+2.8</f>
        <v>28.710000000000008</v>
      </c>
      <c r="E53" s="38"/>
      <c r="F53" s="39"/>
      <c r="G53" s="39"/>
      <c r="H53" s="39"/>
      <c r="I53" s="9"/>
    </row>
    <row r="54" spans="1:9" ht="12.75">
      <c r="A54" s="17">
        <v>41507</v>
      </c>
      <c r="B54" s="18" t="s">
        <v>57</v>
      </c>
      <c r="C54" s="20">
        <v>2</v>
      </c>
      <c r="D54" s="22">
        <v>4.35</v>
      </c>
      <c r="E54" s="38"/>
      <c r="F54" s="39"/>
      <c r="G54" s="39"/>
      <c r="H54" s="39"/>
      <c r="I54" s="9"/>
    </row>
    <row r="55" spans="1:9" ht="12.75">
      <c r="A55" s="17">
        <v>41509</v>
      </c>
      <c r="B55" s="18" t="s">
        <v>58</v>
      </c>
      <c r="C55" s="20">
        <v>1</v>
      </c>
      <c r="D55" s="22">
        <v>4.5</v>
      </c>
      <c r="E55" s="38"/>
      <c r="F55" s="39"/>
      <c r="G55" s="39"/>
      <c r="H55" s="39"/>
      <c r="I55" s="9"/>
    </row>
    <row r="56" spans="1:10" s="55" customFormat="1" ht="15.75">
      <c r="A56" s="49"/>
      <c r="B56" s="50"/>
      <c r="C56" s="51">
        <f aca="true" t="shared" si="0" ref="C56:H56">SUM(C3:C55)</f>
        <v>222</v>
      </c>
      <c r="D56" s="56">
        <f t="shared" si="0"/>
        <v>319.558</v>
      </c>
      <c r="E56" s="52">
        <f t="shared" si="0"/>
        <v>18</v>
      </c>
      <c r="F56" s="51">
        <f t="shared" si="0"/>
        <v>5186</v>
      </c>
      <c r="G56" s="53">
        <f t="shared" si="0"/>
        <v>909</v>
      </c>
      <c r="H56" s="54">
        <f t="shared" si="0"/>
        <v>6095</v>
      </c>
      <c r="I56" s="57">
        <f>+H56*J56</f>
        <v>777.1125000000001</v>
      </c>
      <c r="J56" s="55">
        <v>0.1275</v>
      </c>
    </row>
  </sheetData>
  <mergeCells count="13">
    <mergeCell ref="C1:D1"/>
    <mergeCell ref="E1:H1"/>
    <mergeCell ref="A8:A9"/>
    <mergeCell ref="A49:A51"/>
    <mergeCell ref="A30:A31"/>
    <mergeCell ref="A19:A20"/>
    <mergeCell ref="A24:A27"/>
    <mergeCell ref="A28:A29"/>
    <mergeCell ref="A44:A45"/>
    <mergeCell ref="A46:A48"/>
    <mergeCell ref="A35:A37"/>
    <mergeCell ref="A38:A40"/>
    <mergeCell ref="A41:A42"/>
  </mergeCells>
  <printOptions/>
  <pageMargins left="0" right="0" top="0.1968503937007874" bottom="0.1968503937007874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cp:lastPrinted>2013-03-02T13:01:20Z</cp:lastPrinted>
  <dcterms:created xsi:type="dcterms:W3CDTF">2013-02-17T21:10:01Z</dcterms:created>
  <dcterms:modified xsi:type="dcterms:W3CDTF">2013-11-06T09:55:45Z</dcterms:modified>
  <cp:category/>
  <cp:version/>
  <cp:contentType/>
  <cp:contentStatus/>
</cp:coreProperties>
</file>